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czyzewska\Desktop\"/>
    </mc:Choice>
  </mc:AlternateContent>
  <xr:revisionPtr revIDLastSave="0" documentId="13_ncr:1_{E8B655AA-C1CB-4F17-A465-F34D3B4FF147}" xr6:coauthVersionLast="47" xr6:coauthVersionMax="47" xr10:uidLastSave="{00000000-0000-0000-0000-000000000000}"/>
  <bookViews>
    <workbookView xWindow="-120" yWindow="-120" windowWidth="38640" windowHeight="21240" xr2:uid="{6490BE6C-4DC7-4394-8C03-46B0EA231762}"/>
  </bookViews>
  <sheets>
    <sheet name="Kosztorys" sheetId="1" r:id="rId1"/>
    <sheet name="Instrukcj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3" i="1"/>
  <c r="G14" i="1"/>
  <c r="G8" i="1"/>
  <c r="G14" i="3"/>
  <c r="G34" i="3"/>
  <c r="G33" i="3" s="1"/>
  <c r="K33" i="3"/>
  <c r="J33" i="3"/>
  <c r="I33" i="3"/>
  <c r="H33" i="3"/>
  <c r="G32" i="3"/>
  <c r="G30" i="3" s="1"/>
  <c r="G31" i="3"/>
  <c r="K30" i="3"/>
  <c r="J30" i="3"/>
  <c r="I30" i="3"/>
  <c r="H30" i="3"/>
  <c r="G29" i="3"/>
  <c r="G28" i="3" s="1"/>
  <c r="K28" i="3"/>
  <c r="J28" i="3"/>
  <c r="I28" i="3"/>
  <c r="H28" i="3"/>
  <c r="G25" i="3"/>
  <c r="K25" i="3"/>
  <c r="J25" i="3"/>
  <c r="I25" i="3"/>
  <c r="H25" i="3"/>
  <c r="G24" i="3"/>
  <c r="G23" i="3" s="1"/>
  <c r="K23" i="3"/>
  <c r="J23" i="3"/>
  <c r="I23" i="3"/>
  <c r="H23" i="3"/>
  <c r="G22" i="3"/>
  <c r="G21" i="3"/>
  <c r="K20" i="3"/>
  <c r="J20" i="3"/>
  <c r="I20" i="3"/>
  <c r="H20" i="3"/>
  <c r="G19" i="3"/>
  <c r="G18" i="3"/>
  <c r="G17" i="3"/>
  <c r="K16" i="3"/>
  <c r="J16" i="3"/>
  <c r="I16" i="3"/>
  <c r="H16" i="3"/>
  <c r="G15" i="3"/>
  <c r="G13" i="3"/>
  <c r="G12" i="3"/>
  <c r="G11" i="3"/>
  <c r="G10" i="3"/>
  <c r="K9" i="3"/>
  <c r="J9" i="3"/>
  <c r="I9" i="3"/>
  <c r="H9" i="3"/>
  <c r="G8" i="3"/>
  <c r="G7" i="3" s="1"/>
  <c r="K7" i="3"/>
  <c r="J7" i="3"/>
  <c r="I7" i="3"/>
  <c r="H7" i="3"/>
  <c r="I35" i="1"/>
  <c r="I33" i="1"/>
  <c r="I30" i="1"/>
  <c r="I28" i="1"/>
  <c r="I25" i="1"/>
  <c r="I23" i="1"/>
  <c r="I20" i="1"/>
  <c r="I16" i="1"/>
  <c r="I9" i="1"/>
  <c r="I7" i="1"/>
  <c r="H7" i="1"/>
  <c r="K7" i="1"/>
  <c r="J7" i="1"/>
  <c r="K20" i="1"/>
  <c r="K16" i="1"/>
  <c r="J20" i="1"/>
  <c r="H20" i="1"/>
  <c r="J16" i="1"/>
  <c r="H16" i="1"/>
  <c r="K9" i="1"/>
  <c r="J9" i="1"/>
  <c r="H9" i="1"/>
  <c r="G34" i="1"/>
  <c r="G33" i="1" s="1"/>
  <c r="K33" i="1"/>
  <c r="J33" i="1"/>
  <c r="H33" i="1"/>
  <c r="G32" i="1"/>
  <c r="G31" i="1"/>
  <c r="K30" i="1"/>
  <c r="J30" i="1"/>
  <c r="H30" i="1"/>
  <c r="G29" i="1"/>
  <c r="G28" i="1" s="1"/>
  <c r="K28" i="1"/>
  <c r="J28" i="1"/>
  <c r="H28" i="1"/>
  <c r="K23" i="1"/>
  <c r="G26" i="1"/>
  <c r="H25" i="1"/>
  <c r="G27" i="1"/>
  <c r="K25" i="1"/>
  <c r="J25" i="1"/>
  <c r="G24" i="1"/>
  <c r="J23" i="1"/>
  <c r="H23" i="1"/>
  <c r="G22" i="1"/>
  <c r="G21" i="1"/>
  <c r="G19" i="1"/>
  <c r="G18" i="1"/>
  <c r="G16" i="1" s="1"/>
  <c r="G15" i="1"/>
  <c r="G13" i="1"/>
  <c r="G12" i="1"/>
  <c r="G11" i="1"/>
  <c r="G10" i="1"/>
  <c r="G7" i="1"/>
  <c r="G20" i="3" l="1"/>
  <c r="G16" i="3"/>
  <c r="K35" i="3"/>
  <c r="I35" i="3"/>
  <c r="H35" i="3"/>
  <c r="G9" i="3"/>
  <c r="G35" i="3" s="1"/>
  <c r="J35" i="3"/>
  <c r="G20" i="1"/>
  <c r="G9" i="1"/>
  <c r="J35" i="1"/>
  <c r="G30" i="1"/>
  <c r="K35" i="1"/>
  <c r="H35" i="1"/>
  <c r="G25" i="1"/>
  <c r="G35" i="1" l="1"/>
</calcChain>
</file>

<file path=xl/sharedStrings.xml><?xml version="1.0" encoding="utf-8"?>
<sst xmlns="http://schemas.openxmlformats.org/spreadsheetml/2006/main" count="144" uniqueCount="79">
  <si>
    <t>Nazwa organizacji prowadzące polonijną placówkę oświatową</t>
  </si>
  <si>
    <t>Część A. Wspieranie bieżącego funkcjonowania placówek w roku 2024:</t>
  </si>
  <si>
    <t>Lp.</t>
  </si>
  <si>
    <t>Rodzaj kosztu</t>
  </si>
  <si>
    <t>Kategoria kosztu</t>
  </si>
  <si>
    <t>Nazwa kosztu</t>
  </si>
  <si>
    <t>Koszt jednostkowy w PLN</t>
  </si>
  <si>
    <t>Liczba jednostek</t>
  </si>
  <si>
    <t>Koszt całkowity w PLN</t>
  </si>
  <si>
    <t>Kwota wnioskowana w PLN</t>
  </si>
  <si>
    <t>Deklarowany wkład własny</t>
  </si>
  <si>
    <t>osobowy</t>
  </si>
  <si>
    <t>rzeczowy</t>
  </si>
  <si>
    <t>Wynagrodzenie nauczycieli pracujących na zasadach społecznych</t>
  </si>
  <si>
    <t>Jednostka (np.. godzina, miesiąc, sztuka, komplet, osobodzień, usługa)</t>
  </si>
  <si>
    <t>Koszty eksploatacyjne i admnistracyjne</t>
  </si>
  <si>
    <t>Zakup pomocy metodycznych i materiałów edukacyjnych dla uczniów i nauczycieli</t>
  </si>
  <si>
    <t>Zakup mebli szkolnych i sprzętu do sal lekcyjnych</t>
  </si>
  <si>
    <t>Środki dezynfekujące i materiały ochrony osobistej</t>
  </si>
  <si>
    <t xml:space="preserve">Materiały administracyjne </t>
  </si>
  <si>
    <t xml:space="preserve">Koszty administracyjne </t>
  </si>
  <si>
    <t>Inne</t>
  </si>
  <si>
    <t>Nazwa polonijnej placówki oświatowej</t>
  </si>
  <si>
    <t xml:space="preserve">III. INFORMACJE DOTYCZĄCE WYSOKOŚCI DOFINANSOWANIA </t>
  </si>
  <si>
    <t xml:space="preserve">Podsumowanie </t>
  </si>
  <si>
    <t>środki dezynfekujące i materiały ochrony osobistej</t>
  </si>
  <si>
    <t>abonament do platforminternetowych umożliwiających nauczanie online, oprogramowanie i licencje do zdalnej nauki</t>
  </si>
  <si>
    <t>materiały administracyjne (papier, tonery, artykuły biurowe, usługi xero)</t>
  </si>
  <si>
    <t>obsługa księgowa</t>
  </si>
  <si>
    <t>obsługa sekretariatu/ zarządzanie szkołą</t>
  </si>
  <si>
    <t>inne koszty (jakie?)</t>
  </si>
  <si>
    <t>IV</t>
  </si>
  <si>
    <t>V</t>
  </si>
  <si>
    <t>VI</t>
  </si>
  <si>
    <t>VII</t>
  </si>
  <si>
    <t>VIII</t>
  </si>
  <si>
    <t>IX</t>
  </si>
  <si>
    <t>III</t>
  </si>
  <si>
    <t>II</t>
  </si>
  <si>
    <t>I</t>
  </si>
  <si>
    <t>Abonament do platforminternetowych umożliwiających nauczanie online</t>
  </si>
  <si>
    <t>opłaty eksploatacyjne (za ogrzewanie, prąd, gaz, elektryczność, wodę i ścieki)</t>
  </si>
  <si>
    <t>sprzątanie pomieszczeń</t>
  </si>
  <si>
    <t>artykuły promocyjne</t>
  </si>
  <si>
    <t>wynajem pomieszczeń, koszty dzieżawy</t>
  </si>
  <si>
    <t>usługi internetowe i telefoniczne)</t>
  </si>
  <si>
    <t xml:space="preserve">drobny remont sprzętu </t>
  </si>
  <si>
    <t>pomoce metodyczne</t>
  </si>
  <si>
    <t>albumy, książki z wyłączeniem podręczników, opracowania literatury, filmy polskie</t>
  </si>
  <si>
    <t xml:space="preserve"> materiały edukacyjne dla uczniów i nauczycieli, mapy Polski, zestawy dydaktyczne</t>
  </si>
  <si>
    <t>zakup sprzętu multimedialnego i komputerowego</t>
  </si>
  <si>
    <t>wynagrodzenia dla nauczycieli w roku 2024 (semestr wiosenny i jesienny)</t>
  </si>
  <si>
    <t>zakup mebli szkolnych i sprzętu do sal lekcyjnych (krzesła, ławki itp..)</t>
  </si>
  <si>
    <t>oprogramowanie i licencje do zdalnej nauki</t>
  </si>
  <si>
    <t>finansowy</t>
  </si>
  <si>
    <t xml:space="preserve">Opis kosztu (np. średni koszt miesięcznego wynagrodzenia za 1 nauczyciela, koszt miesięcznego abonamentu, koszt zakupu 1 drukarki itp.) </t>
  </si>
  <si>
    <t>miesiąc</t>
  </si>
  <si>
    <t xml:space="preserve">Koszt jednostkowy w PLN </t>
  </si>
  <si>
    <t>koszt wynajmu za jeden miesiąć</t>
  </si>
  <si>
    <t>średni koszt wynagrodzeń wszystkich nauczycieli miesięcznie (7 nauczycieli)</t>
  </si>
  <si>
    <t>opłaty za prąd miesięcnie</t>
  </si>
  <si>
    <t>sztuka</t>
  </si>
  <si>
    <t>druk plakietek z logo</t>
  </si>
  <si>
    <t>naprawa 2 krzeseł</t>
  </si>
  <si>
    <t xml:space="preserve"> miesiąc</t>
  </si>
  <si>
    <t>sprzątanie sal po zajęciach (4 x w miesiącu)</t>
  </si>
  <si>
    <t>komplet</t>
  </si>
  <si>
    <t>zakup pomocy metodycznych dla nauczycieli (dla 4 nauczycieli)</t>
  </si>
  <si>
    <t>zakup mapy Polski z okresu średniowiecza</t>
  </si>
  <si>
    <t>zakup książęk i polskich filmów dla dzieci</t>
  </si>
  <si>
    <t>zakup 3 ławek</t>
  </si>
  <si>
    <t>zakup drukarki i komputer</t>
  </si>
  <si>
    <t>środki do sprzątania (zapas roczny)</t>
  </si>
  <si>
    <t xml:space="preserve">zakup papieru, tonerów </t>
  </si>
  <si>
    <t>za obsługę księgowo-kadrową</t>
  </si>
  <si>
    <t>zarządzanie szkołą (2 osoby)</t>
  </si>
  <si>
    <t>osoba</t>
  </si>
  <si>
    <t>szkolenie dla 7 nauczycieli w zakresie obsługi platformy internetowej</t>
  </si>
  <si>
    <t>Jednostka (np. godzina, miesiąc, sztuka, komplet, osobodzień, usługa)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</si>
</sst>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3" borderId="13" xfId="0" applyFont="1" applyFill="1" applyBorder="1" applyAlignment="1">
      <alignment vertical="center"/>
    </xf>
    <xf numFmtId="164" fontId="10" fillId="3" borderId="15" xfId="0" applyNumberFormat="1" applyFont="1" applyFill="1" applyBorder="1"/>
    <xf numFmtId="164" fontId="10" fillId="3" borderId="9" xfId="0" applyNumberFormat="1" applyFont="1" applyFill="1" applyBorder="1"/>
    <xf numFmtId="164" fontId="10" fillId="3" borderId="10" xfId="0" applyNumberFormat="1" applyFont="1" applyFill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1" fillId="0" borderId="0" xfId="0" applyFont="1" applyProtection="1">
      <protection locked="0"/>
    </xf>
    <xf numFmtId="0" fontId="5" fillId="3" borderId="14" xfId="0" applyFont="1" applyFill="1" applyBorder="1" applyAlignment="1">
      <alignment vertical="center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6" fillId="0" borderId="12" xfId="0" applyFont="1" applyBorder="1"/>
    <xf numFmtId="0" fontId="4" fillId="0" borderId="2" xfId="0" applyFont="1" applyBorder="1"/>
    <xf numFmtId="0" fontId="4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/>
    </xf>
    <xf numFmtId="164" fontId="10" fillId="3" borderId="8" xfId="0" applyNumberFormat="1" applyFont="1" applyFill="1" applyBorder="1"/>
    <xf numFmtId="164" fontId="10" fillId="3" borderId="20" xfId="0" applyNumberFormat="1" applyFont="1" applyFill="1" applyBorder="1"/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0" fontId="1" fillId="0" borderId="29" xfId="0" applyFont="1" applyBorder="1" applyProtection="1"/>
    <xf numFmtId="0" fontId="8" fillId="0" borderId="23" xfId="0" applyFont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 wrapText="1"/>
    </xf>
    <xf numFmtId="0" fontId="8" fillId="0" borderId="24" xfId="0" applyFont="1" applyBorder="1" applyAlignment="1" applyProtection="1">
      <alignment vertical="center" wrapText="1"/>
    </xf>
    <xf numFmtId="0" fontId="5" fillId="3" borderId="13" xfId="0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horizontal="left" vertical="center" wrapText="1"/>
    </xf>
    <xf numFmtId="0" fontId="0" fillId="0" borderId="0" xfId="0" applyProtection="1"/>
    <xf numFmtId="0" fontId="9" fillId="3" borderId="12" xfId="0" applyFont="1" applyFill="1" applyBorder="1" applyAlignment="1" applyProtection="1">
      <alignment vertical="center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164" fontId="3" fillId="4" borderId="16" xfId="0" applyNumberFormat="1" applyFont="1" applyFill="1" applyBorder="1"/>
    <xf numFmtId="164" fontId="3" fillId="4" borderId="21" xfId="0" applyNumberFormat="1" applyFont="1" applyFill="1" applyBorder="1"/>
    <xf numFmtId="0" fontId="14" fillId="4" borderId="2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164" fontId="3" fillId="4" borderId="1" xfId="0" applyNumberFormat="1" applyFont="1" applyFill="1" applyBorder="1"/>
    <xf numFmtId="164" fontId="3" fillId="4" borderId="5" xfId="0" applyNumberFormat="1" applyFont="1" applyFill="1" applyBorder="1"/>
    <xf numFmtId="0" fontId="7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164" fontId="3" fillId="4" borderId="3" xfId="0" applyNumberFormat="1" applyFont="1" applyFill="1" applyBorder="1"/>
    <xf numFmtId="164" fontId="3" fillId="4" borderId="11" xfId="0" applyNumberFormat="1" applyFont="1" applyFill="1" applyBorder="1"/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164" fontId="3" fillId="4" borderId="17" xfId="0" applyNumberFormat="1" applyFont="1" applyFill="1" applyBorder="1"/>
    <xf numFmtId="164" fontId="3" fillId="4" borderId="22" xfId="0" applyNumberFormat="1" applyFont="1" applyFill="1" applyBorder="1"/>
    <xf numFmtId="0" fontId="14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64" fontId="3" fillId="4" borderId="8" xfId="0" applyNumberFormat="1" applyFont="1" applyFill="1" applyBorder="1"/>
    <xf numFmtId="164" fontId="3" fillId="4" borderId="20" xfId="0" applyNumberFormat="1" applyFont="1" applyFill="1" applyBorder="1"/>
    <xf numFmtId="164" fontId="3" fillId="4" borderId="6" xfId="0" applyNumberFormat="1" applyFont="1" applyFill="1" applyBorder="1"/>
    <xf numFmtId="164" fontId="3" fillId="4" borderId="7" xfId="0" applyNumberFormat="1" applyFont="1" applyFill="1" applyBorder="1"/>
    <xf numFmtId="0" fontId="11" fillId="2" borderId="28" xfId="0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 applyProtection="1">
      <alignment vertical="center"/>
    </xf>
    <xf numFmtId="0" fontId="11" fillId="2" borderId="33" xfId="0" applyFont="1" applyFill="1" applyBorder="1" applyAlignment="1" applyProtection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5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vertical="center"/>
    </xf>
    <xf numFmtId="164" fontId="18" fillId="4" borderId="16" xfId="0" applyNumberFormat="1" applyFont="1" applyFill="1" applyBorder="1"/>
    <xf numFmtId="164" fontId="18" fillId="4" borderId="21" xfId="0" applyNumberFormat="1" applyFont="1" applyFill="1" applyBorder="1"/>
    <xf numFmtId="0" fontId="15" fillId="4" borderId="2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164" fontId="18" fillId="4" borderId="1" xfId="0" applyNumberFormat="1" applyFont="1" applyFill="1" applyBorder="1"/>
    <xf numFmtId="164" fontId="18" fillId="4" borderId="5" xfId="0" applyNumberFormat="1" applyFont="1" applyFill="1" applyBorder="1"/>
    <xf numFmtId="0" fontId="15" fillId="4" borderId="18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5" fillId="4" borderId="24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164" fontId="18" fillId="4" borderId="3" xfId="0" applyNumberFormat="1" applyFont="1" applyFill="1" applyBorder="1"/>
    <xf numFmtId="164" fontId="18" fillId="4" borderId="11" xfId="0" applyNumberFormat="1" applyFont="1" applyFill="1" applyBorder="1"/>
    <xf numFmtId="0" fontId="15" fillId="4" borderId="1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vertical="center"/>
    </xf>
    <xf numFmtId="164" fontId="18" fillId="4" borderId="17" xfId="0" applyNumberFormat="1" applyFont="1" applyFill="1" applyBorder="1"/>
    <xf numFmtId="164" fontId="18" fillId="4" borderId="22" xfId="0" applyNumberFormat="1" applyFont="1" applyFill="1" applyBorder="1"/>
    <xf numFmtId="0" fontId="15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164" fontId="18" fillId="4" borderId="8" xfId="0" applyNumberFormat="1" applyFont="1" applyFill="1" applyBorder="1"/>
    <xf numFmtId="164" fontId="18" fillId="4" borderId="20" xfId="0" applyNumberFormat="1" applyFont="1" applyFill="1" applyBorder="1"/>
    <xf numFmtId="0" fontId="15" fillId="4" borderId="16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164" fontId="18" fillId="4" borderId="6" xfId="0" applyNumberFormat="1" applyFont="1" applyFill="1" applyBorder="1"/>
    <xf numFmtId="164" fontId="18" fillId="4" borderId="7" xfId="0" applyNumberFormat="1" applyFont="1" applyFill="1" applyBorder="1"/>
    <xf numFmtId="0" fontId="13" fillId="4" borderId="16" xfId="0" applyFont="1" applyFill="1" applyBorder="1" applyAlignment="1">
      <alignment vertical="center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13A8-B776-4DCC-9B85-B2E5602D724A}">
  <sheetPr>
    <pageSetUpPr fitToPage="1"/>
  </sheetPr>
  <dimension ref="A1:Q35"/>
  <sheetViews>
    <sheetView tabSelected="1" view="pageBreakPreview" zoomScale="112" zoomScaleNormal="100" zoomScaleSheetLayoutView="112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19" sqref="D19"/>
    </sheetView>
  </sheetViews>
  <sheetFormatPr defaultRowHeight="15" x14ac:dyDescent="0.25"/>
  <cols>
    <col min="1" max="1" width="5" customWidth="1"/>
    <col min="2" max="2" width="47.85546875" customWidth="1"/>
    <col min="3" max="3" width="23.28515625" customWidth="1"/>
    <col min="4" max="4" width="12.7109375" customWidth="1"/>
    <col min="5" max="5" width="10.28515625" customWidth="1"/>
    <col min="6" max="6" width="17.42578125" customWidth="1"/>
    <col min="7" max="7" width="18.85546875" customWidth="1"/>
    <col min="8" max="9" width="18.7109375" customWidth="1"/>
    <col min="10" max="10" width="17.28515625" customWidth="1"/>
    <col min="11" max="11" width="17.42578125" customWidth="1"/>
  </cols>
  <sheetData>
    <row r="1" spans="1:17" ht="22.5" customHeight="1" thickBot="1" x14ac:dyDescent="0.35">
      <c r="B1" s="20" t="s">
        <v>22</v>
      </c>
      <c r="C1" s="15"/>
      <c r="D1" s="16"/>
      <c r="E1" s="28"/>
      <c r="F1" s="29"/>
      <c r="G1" s="29"/>
      <c r="H1" s="29"/>
      <c r="I1" s="29"/>
      <c r="J1" s="29"/>
      <c r="K1" s="30"/>
    </row>
    <row r="2" spans="1:17" ht="22.5" customHeight="1" thickBot="1" x14ac:dyDescent="0.35">
      <c r="B2" s="20" t="s">
        <v>0</v>
      </c>
      <c r="C2" s="15"/>
      <c r="D2" s="16"/>
      <c r="E2" s="31"/>
      <c r="F2" s="31"/>
      <c r="G2" s="31"/>
      <c r="H2" s="31"/>
      <c r="I2" s="31"/>
      <c r="J2" s="31"/>
      <c r="K2" s="32"/>
    </row>
    <row r="3" spans="1:17" ht="20.25" x14ac:dyDescent="0.3">
      <c r="A3" s="21" t="s">
        <v>23</v>
      </c>
      <c r="B3" s="22"/>
      <c r="C3" s="3"/>
      <c r="D3" s="3"/>
      <c r="E3" s="3"/>
      <c r="F3" s="3"/>
      <c r="G3" s="3"/>
      <c r="H3" s="3"/>
      <c r="I3" s="3"/>
      <c r="J3" s="3"/>
      <c r="K3" s="3"/>
    </row>
    <row r="4" spans="1:17" ht="21" thickBot="1" x14ac:dyDescent="0.35">
      <c r="A4" s="22" t="s">
        <v>1</v>
      </c>
      <c r="B4" s="22"/>
      <c r="C4" s="3"/>
      <c r="D4" s="3"/>
      <c r="E4" s="3"/>
      <c r="F4" s="4"/>
      <c r="G4" s="4"/>
      <c r="H4" s="4"/>
      <c r="I4" s="4"/>
      <c r="J4" s="4"/>
      <c r="K4" s="4"/>
    </row>
    <row r="5" spans="1:17" ht="135" customHeight="1" x14ac:dyDescent="0.25">
      <c r="A5" s="83" t="s">
        <v>2</v>
      </c>
      <c r="B5" s="84" t="s">
        <v>3</v>
      </c>
      <c r="C5" s="23" t="s">
        <v>55</v>
      </c>
      <c r="D5" s="135" t="s">
        <v>6</v>
      </c>
      <c r="E5" s="33" t="s">
        <v>78</v>
      </c>
      <c r="F5" s="136" t="s">
        <v>7</v>
      </c>
      <c r="G5" s="136" t="s">
        <v>8</v>
      </c>
      <c r="H5" s="136" t="s">
        <v>9</v>
      </c>
      <c r="I5" s="17"/>
      <c r="J5" s="18" t="s">
        <v>10</v>
      </c>
      <c r="K5" s="19"/>
    </row>
    <row r="6" spans="1:17" ht="15.75" thickBot="1" x14ac:dyDescent="0.3">
      <c r="A6" s="86"/>
      <c r="B6" s="87" t="s">
        <v>4</v>
      </c>
      <c r="C6" s="88" t="s">
        <v>5</v>
      </c>
      <c r="D6" s="137"/>
      <c r="E6" s="34"/>
      <c r="F6" s="138"/>
      <c r="G6" s="138"/>
      <c r="H6" s="138"/>
      <c r="I6" s="134" t="s">
        <v>11</v>
      </c>
      <c r="J6" s="90" t="s">
        <v>12</v>
      </c>
      <c r="K6" s="91" t="s">
        <v>54</v>
      </c>
    </row>
    <row r="7" spans="1:17" s="1" customFormat="1" ht="30.75" customHeight="1" thickBot="1" x14ac:dyDescent="0.3">
      <c r="A7" s="35" t="s">
        <v>39</v>
      </c>
      <c r="B7" s="36" t="s">
        <v>13</v>
      </c>
      <c r="C7" s="25"/>
      <c r="D7" s="25"/>
      <c r="E7" s="25"/>
      <c r="F7" s="25"/>
      <c r="G7" s="26">
        <f>G8</f>
        <v>0</v>
      </c>
      <c r="H7" s="26">
        <f>H8</f>
        <v>0</v>
      </c>
      <c r="I7" s="26">
        <f>I8</f>
        <v>0</v>
      </c>
      <c r="J7" s="26">
        <f>J8</f>
        <v>0</v>
      </c>
      <c r="K7" s="27">
        <f>K8</f>
        <v>0</v>
      </c>
    </row>
    <row r="8" spans="1:17" s="1" customFormat="1" ht="32.25" customHeight="1" thickBot="1" x14ac:dyDescent="0.3">
      <c r="A8" s="37"/>
      <c r="B8" s="38" t="s">
        <v>51</v>
      </c>
      <c r="C8" s="52"/>
      <c r="D8" s="53"/>
      <c r="E8" s="54"/>
      <c r="F8" s="55"/>
      <c r="G8" s="56">
        <f>D8*F8</f>
        <v>0</v>
      </c>
      <c r="H8" s="56"/>
      <c r="I8" s="56"/>
      <c r="J8" s="56"/>
      <c r="K8" s="57"/>
      <c r="O8" s="13"/>
    </row>
    <row r="9" spans="1:17" s="2" customFormat="1" ht="30.75" customHeight="1" thickBot="1" x14ac:dyDescent="0.3">
      <c r="A9" s="39" t="s">
        <v>38</v>
      </c>
      <c r="B9" s="40" t="s">
        <v>15</v>
      </c>
      <c r="C9" s="9"/>
      <c r="D9" s="9"/>
      <c r="E9" s="9"/>
      <c r="F9" s="9"/>
      <c r="G9" s="6">
        <f>G11+G10+G12+G13+G14+G15</f>
        <v>0</v>
      </c>
      <c r="H9" s="7">
        <f>H11+H10+H12+H13+H14+H15</f>
        <v>0</v>
      </c>
      <c r="I9" s="7">
        <f>I10+I11+I12+I13+I14+I15</f>
        <v>0</v>
      </c>
      <c r="J9" s="7">
        <f>J11+J10+J12+J13+J14+J15</f>
        <v>0</v>
      </c>
      <c r="K9" s="8">
        <f>K11+K10+K12+K13+K14+K15</f>
        <v>0</v>
      </c>
    </row>
    <row r="10" spans="1:17" s="1" customFormat="1" ht="26.25" customHeight="1" x14ac:dyDescent="0.25">
      <c r="A10" s="41"/>
      <c r="B10" s="38" t="s">
        <v>44</v>
      </c>
      <c r="C10" s="58"/>
      <c r="D10" s="53"/>
      <c r="E10" s="54"/>
      <c r="F10" s="55"/>
      <c r="G10" s="56">
        <f>D10*F10</f>
        <v>0</v>
      </c>
      <c r="H10" s="56"/>
      <c r="I10" s="56"/>
      <c r="J10" s="56"/>
      <c r="K10" s="57"/>
      <c r="P10" s="13"/>
    </row>
    <row r="11" spans="1:17" s="1" customFormat="1" ht="45" customHeight="1" x14ac:dyDescent="0.25">
      <c r="A11" s="41"/>
      <c r="B11" s="42" t="s">
        <v>41</v>
      </c>
      <c r="C11" s="59"/>
      <c r="D11" s="60"/>
      <c r="E11" s="61"/>
      <c r="F11" s="62"/>
      <c r="G11" s="63">
        <f>D11*F11</f>
        <v>0</v>
      </c>
      <c r="H11" s="63"/>
      <c r="I11" s="63"/>
      <c r="J11" s="63"/>
      <c r="K11" s="64"/>
    </row>
    <row r="12" spans="1:17" s="1" customFormat="1" ht="30.75" customHeight="1" x14ac:dyDescent="0.25">
      <c r="A12" s="41"/>
      <c r="B12" s="42" t="s">
        <v>45</v>
      </c>
      <c r="C12" s="59"/>
      <c r="D12" s="60"/>
      <c r="E12" s="61"/>
      <c r="F12" s="62"/>
      <c r="G12" s="63">
        <f>D12*F12</f>
        <v>0</v>
      </c>
      <c r="H12" s="63"/>
      <c r="I12" s="63"/>
      <c r="J12" s="63"/>
      <c r="K12" s="64"/>
      <c r="Q12" s="13"/>
    </row>
    <row r="13" spans="1:17" s="1" customFormat="1" ht="30.75" customHeight="1" x14ac:dyDescent="0.25">
      <c r="A13" s="37"/>
      <c r="B13" s="42" t="s">
        <v>42</v>
      </c>
      <c r="C13" s="59"/>
      <c r="D13" s="60"/>
      <c r="E13" s="61"/>
      <c r="F13" s="62"/>
      <c r="G13" s="63">
        <f>D13*F13</f>
        <v>0</v>
      </c>
      <c r="H13" s="63"/>
      <c r="I13" s="63"/>
      <c r="J13" s="63"/>
      <c r="K13" s="64"/>
    </row>
    <row r="14" spans="1:17" s="1" customFormat="1" ht="30.75" customHeight="1" x14ac:dyDescent="0.25">
      <c r="A14" s="41"/>
      <c r="B14" s="42" t="s">
        <v>43</v>
      </c>
      <c r="C14" s="59"/>
      <c r="D14" s="60"/>
      <c r="E14" s="61"/>
      <c r="F14" s="62"/>
      <c r="G14" s="63">
        <f>D14*F14</f>
        <v>0</v>
      </c>
      <c r="H14" s="63"/>
      <c r="I14" s="63"/>
      <c r="J14" s="63"/>
      <c r="K14" s="64"/>
    </row>
    <row r="15" spans="1:17" s="1" customFormat="1" ht="30.75" customHeight="1" thickBot="1" x14ac:dyDescent="0.3">
      <c r="A15" s="41"/>
      <c r="B15" s="43" t="s">
        <v>46</v>
      </c>
      <c r="C15" s="130"/>
      <c r="D15" s="77"/>
      <c r="E15" s="78"/>
      <c r="F15" s="65"/>
      <c r="G15" s="67">
        <f t="shared" ref="G15" si="0">D15*F15</f>
        <v>0</v>
      </c>
      <c r="H15" s="67"/>
      <c r="I15" s="67"/>
      <c r="J15" s="67"/>
      <c r="K15" s="68"/>
    </row>
    <row r="16" spans="1:17" s="2" customFormat="1" ht="36.75" customHeight="1" thickBot="1" x14ac:dyDescent="0.3">
      <c r="A16" s="39" t="s">
        <v>37</v>
      </c>
      <c r="B16" s="44" t="s">
        <v>16</v>
      </c>
      <c r="C16" s="9"/>
      <c r="D16" s="9"/>
      <c r="E16" s="9"/>
      <c r="F16" s="10"/>
      <c r="G16" s="6">
        <f>G17+G18+G19</f>
        <v>0</v>
      </c>
      <c r="H16" s="7">
        <f>H17+H18+H19</f>
        <v>0</v>
      </c>
      <c r="I16" s="7">
        <f>I17+I18+I19</f>
        <v>0</v>
      </c>
      <c r="J16" s="7">
        <f>J17+J18+J19</f>
        <v>0</v>
      </c>
      <c r="K16" s="8">
        <f>K17+K18+K19</f>
        <v>0</v>
      </c>
    </row>
    <row r="17" spans="1:11" s="1" customFormat="1" ht="30.75" customHeight="1" x14ac:dyDescent="0.25">
      <c r="A17" s="41"/>
      <c r="B17" s="45" t="s">
        <v>47</v>
      </c>
      <c r="C17" s="69"/>
      <c r="D17" s="53"/>
      <c r="E17" s="54"/>
      <c r="F17" s="55"/>
      <c r="G17" s="56">
        <f>D17*F17</f>
        <v>0</v>
      </c>
      <c r="H17" s="56"/>
      <c r="I17" s="56"/>
      <c r="J17" s="56"/>
      <c r="K17" s="57"/>
    </row>
    <row r="18" spans="1:11" s="1" customFormat="1" ht="30.75" customHeight="1" x14ac:dyDescent="0.25">
      <c r="A18" s="41"/>
      <c r="B18" s="42" t="s">
        <v>49</v>
      </c>
      <c r="C18" s="132"/>
      <c r="D18" s="60"/>
      <c r="E18" s="61"/>
      <c r="F18" s="62"/>
      <c r="G18" s="63">
        <f>D18*F18</f>
        <v>0</v>
      </c>
      <c r="H18" s="63"/>
      <c r="I18" s="63"/>
      <c r="J18" s="63"/>
      <c r="K18" s="64"/>
    </row>
    <row r="19" spans="1:11" s="1" customFormat="1" ht="30.75" customHeight="1" thickBot="1" x14ac:dyDescent="0.3">
      <c r="A19" s="37"/>
      <c r="B19" s="42" t="s">
        <v>48</v>
      </c>
      <c r="C19" s="132"/>
      <c r="D19" s="60"/>
      <c r="E19" s="61"/>
      <c r="F19" s="62"/>
      <c r="G19" s="63">
        <f>D19*F19</f>
        <v>0</v>
      </c>
      <c r="H19" s="63"/>
      <c r="I19" s="63"/>
      <c r="J19" s="63"/>
      <c r="K19" s="64"/>
    </row>
    <row r="20" spans="1:11" s="2" customFormat="1" ht="30.75" customHeight="1" thickBot="1" x14ac:dyDescent="0.3">
      <c r="A20" s="39" t="s">
        <v>31</v>
      </c>
      <c r="B20" s="44" t="s">
        <v>17</v>
      </c>
      <c r="C20" s="9"/>
      <c r="D20" s="9"/>
      <c r="E20" s="9"/>
      <c r="F20" s="10"/>
      <c r="G20" s="6">
        <f>G21+G22</f>
        <v>0</v>
      </c>
      <c r="H20" s="7">
        <f>H21+H22</f>
        <v>0</v>
      </c>
      <c r="I20" s="7">
        <f>I21+I22</f>
        <v>0</v>
      </c>
      <c r="J20" s="7">
        <f>J21+J22</f>
        <v>0</v>
      </c>
      <c r="K20" s="8">
        <f>K21+K22</f>
        <v>0</v>
      </c>
    </row>
    <row r="21" spans="1:11" s="1" customFormat="1" ht="26.25" customHeight="1" x14ac:dyDescent="0.25">
      <c r="A21" s="41"/>
      <c r="B21" s="45" t="s">
        <v>52</v>
      </c>
      <c r="C21" s="69"/>
      <c r="D21" s="53"/>
      <c r="E21" s="54"/>
      <c r="F21" s="55"/>
      <c r="G21" s="56">
        <f>D21*F21</f>
        <v>0</v>
      </c>
      <c r="H21" s="56"/>
      <c r="I21" s="56"/>
      <c r="J21" s="56"/>
      <c r="K21" s="57"/>
    </row>
    <row r="22" spans="1:11" s="1" customFormat="1" ht="26.25" customHeight="1" thickBot="1" x14ac:dyDescent="0.3">
      <c r="A22" s="41"/>
      <c r="B22" s="42" t="s">
        <v>50</v>
      </c>
      <c r="C22" s="132"/>
      <c r="D22" s="60"/>
      <c r="E22" s="61"/>
      <c r="F22" s="62"/>
      <c r="G22" s="63">
        <f>D22*F22</f>
        <v>0</v>
      </c>
      <c r="H22" s="63"/>
      <c r="I22" s="63"/>
      <c r="J22" s="63"/>
      <c r="K22" s="64"/>
    </row>
    <row r="23" spans="1:11" s="2" customFormat="1" ht="30.75" customHeight="1" thickBot="1" x14ac:dyDescent="0.3">
      <c r="A23" s="39" t="s">
        <v>32</v>
      </c>
      <c r="B23" s="44" t="s">
        <v>18</v>
      </c>
      <c r="C23" s="5"/>
      <c r="D23" s="5"/>
      <c r="E23" s="5"/>
      <c r="F23" s="14"/>
      <c r="G23" s="6">
        <f>G24</f>
        <v>0</v>
      </c>
      <c r="H23" s="7">
        <f>H24</f>
        <v>0</v>
      </c>
      <c r="I23" s="7">
        <f>I24</f>
        <v>0</v>
      </c>
      <c r="J23" s="7">
        <f>J24</f>
        <v>0</v>
      </c>
      <c r="K23" s="8">
        <f>K24</f>
        <v>0</v>
      </c>
    </row>
    <row r="24" spans="1:11" s="1" customFormat="1" ht="30.75" customHeight="1" thickBot="1" x14ac:dyDescent="0.3">
      <c r="A24" s="46"/>
      <c r="B24" s="47" t="s">
        <v>25</v>
      </c>
      <c r="C24" s="70"/>
      <c r="D24" s="71"/>
      <c r="E24" s="72"/>
      <c r="F24" s="73"/>
      <c r="G24" s="74">
        <f>D24*F24</f>
        <v>0</v>
      </c>
      <c r="H24" s="74"/>
      <c r="I24" s="74"/>
      <c r="J24" s="74"/>
      <c r="K24" s="75"/>
    </row>
    <row r="25" spans="1:11" s="2" customFormat="1" ht="33.75" customHeight="1" thickBot="1" x14ac:dyDescent="0.3">
      <c r="A25" s="39" t="s">
        <v>33</v>
      </c>
      <c r="B25" s="44" t="s">
        <v>40</v>
      </c>
      <c r="C25" s="5"/>
      <c r="D25" s="5"/>
      <c r="E25" s="5"/>
      <c r="F25" s="14"/>
      <c r="G25" s="6">
        <f>G27+G26</f>
        <v>0</v>
      </c>
      <c r="H25" s="7">
        <f>H27+H26</f>
        <v>0</v>
      </c>
      <c r="I25" s="7">
        <f>I26+I27</f>
        <v>0</v>
      </c>
      <c r="J25" s="7">
        <f>J27+J26</f>
        <v>0</v>
      </c>
      <c r="K25" s="8">
        <f>K27+K26</f>
        <v>0</v>
      </c>
    </row>
    <row r="26" spans="1:11" s="1" customFormat="1" ht="36" customHeight="1" x14ac:dyDescent="0.25">
      <c r="A26" s="48"/>
      <c r="B26" s="47" t="s">
        <v>26</v>
      </c>
      <c r="C26" s="69"/>
      <c r="D26" s="53"/>
      <c r="E26" s="54"/>
      <c r="F26" s="55"/>
      <c r="G26" s="56">
        <f>D26*F26</f>
        <v>0</v>
      </c>
      <c r="H26" s="56"/>
      <c r="I26" s="56"/>
      <c r="J26" s="56"/>
      <c r="K26" s="57"/>
    </row>
    <row r="27" spans="1:11" s="1" customFormat="1" ht="36" customHeight="1" thickBot="1" x14ac:dyDescent="0.3">
      <c r="A27" s="46"/>
      <c r="B27" s="47" t="s">
        <v>53</v>
      </c>
      <c r="C27" s="76"/>
      <c r="D27" s="77"/>
      <c r="E27" s="78"/>
      <c r="F27" s="65"/>
      <c r="G27" s="67">
        <f>D27*F27</f>
        <v>0</v>
      </c>
      <c r="H27" s="67"/>
      <c r="I27" s="67"/>
      <c r="J27" s="67"/>
      <c r="K27" s="68"/>
    </row>
    <row r="28" spans="1:11" s="2" customFormat="1" ht="30.75" customHeight="1" thickBot="1" x14ac:dyDescent="0.3">
      <c r="A28" s="39" t="s">
        <v>34</v>
      </c>
      <c r="B28" s="40" t="s">
        <v>19</v>
      </c>
      <c r="C28" s="9"/>
      <c r="D28" s="9"/>
      <c r="E28" s="9"/>
      <c r="F28" s="10"/>
      <c r="G28" s="6">
        <f>G29</f>
        <v>0</v>
      </c>
      <c r="H28" s="7">
        <f>H29</f>
        <v>0</v>
      </c>
      <c r="I28" s="7">
        <f>I29</f>
        <v>0</v>
      </c>
      <c r="J28" s="7">
        <f>J29</f>
        <v>0</v>
      </c>
      <c r="K28" s="8">
        <f>K29</f>
        <v>0</v>
      </c>
    </row>
    <row r="29" spans="1:11" s="1" customFormat="1" ht="37.5" customHeight="1" thickBot="1" x14ac:dyDescent="0.3">
      <c r="A29" s="46"/>
      <c r="B29" s="47" t="s">
        <v>27</v>
      </c>
      <c r="C29" s="70"/>
      <c r="D29" s="71"/>
      <c r="E29" s="72"/>
      <c r="F29" s="73"/>
      <c r="G29" s="79">
        <f>D29*F29</f>
        <v>0</v>
      </c>
      <c r="H29" s="79"/>
      <c r="I29" s="79"/>
      <c r="J29" s="79"/>
      <c r="K29" s="80"/>
    </row>
    <row r="30" spans="1:11" s="2" customFormat="1" ht="30.75" customHeight="1" thickBot="1" x14ac:dyDescent="0.3">
      <c r="A30" s="39" t="s">
        <v>35</v>
      </c>
      <c r="B30" s="40" t="s">
        <v>20</v>
      </c>
      <c r="C30" s="9"/>
      <c r="D30" s="9"/>
      <c r="E30" s="9"/>
      <c r="F30" s="10"/>
      <c r="G30" s="6">
        <f>G32+G31</f>
        <v>0</v>
      </c>
      <c r="H30" s="7">
        <f>H32+H31</f>
        <v>0</v>
      </c>
      <c r="I30" s="7">
        <f>I31+I32</f>
        <v>0</v>
      </c>
      <c r="J30" s="7">
        <f>J32+J31</f>
        <v>0</v>
      </c>
      <c r="K30" s="8">
        <f>K32+K31</f>
        <v>0</v>
      </c>
    </row>
    <row r="31" spans="1:11" s="1" customFormat="1" ht="30" customHeight="1" x14ac:dyDescent="0.25">
      <c r="A31" s="37"/>
      <c r="B31" s="38" t="s">
        <v>28</v>
      </c>
      <c r="C31" s="131"/>
      <c r="D31" s="55"/>
      <c r="E31" s="129"/>
      <c r="F31" s="55"/>
      <c r="G31" s="56">
        <f>D31*F31</f>
        <v>0</v>
      </c>
      <c r="H31" s="56"/>
      <c r="I31" s="56"/>
      <c r="J31" s="56"/>
      <c r="K31" s="57"/>
    </row>
    <row r="32" spans="1:11" s="1" customFormat="1" ht="28.5" customHeight="1" thickBot="1" x14ac:dyDescent="0.3">
      <c r="A32" s="46"/>
      <c r="B32" s="49" t="s">
        <v>29</v>
      </c>
      <c r="C32" s="133"/>
      <c r="D32" s="65"/>
      <c r="E32" s="66"/>
      <c r="F32" s="65"/>
      <c r="G32" s="81">
        <f>D32*F32</f>
        <v>0</v>
      </c>
      <c r="H32" s="81"/>
      <c r="I32" s="81"/>
      <c r="J32" s="81"/>
      <c r="K32" s="82"/>
    </row>
    <row r="33" spans="1:11" s="2" customFormat="1" ht="30.75" customHeight="1" thickBot="1" x14ac:dyDescent="0.3">
      <c r="A33" s="39" t="s">
        <v>36</v>
      </c>
      <c r="B33" s="40" t="s">
        <v>21</v>
      </c>
      <c r="C33" s="9"/>
      <c r="D33" s="9"/>
      <c r="E33" s="9"/>
      <c r="F33" s="10"/>
      <c r="G33" s="6">
        <f>G34</f>
        <v>0</v>
      </c>
      <c r="H33" s="7">
        <f>H34</f>
        <v>0</v>
      </c>
      <c r="I33" s="7">
        <f>I34</f>
        <v>0</v>
      </c>
      <c r="J33" s="7">
        <f>J34</f>
        <v>0</v>
      </c>
      <c r="K33" s="8">
        <f>K34</f>
        <v>0</v>
      </c>
    </row>
    <row r="34" spans="1:11" s="1" customFormat="1" ht="30.75" customHeight="1" thickBot="1" x14ac:dyDescent="0.3">
      <c r="A34" s="46"/>
      <c r="B34" s="47" t="s">
        <v>30</v>
      </c>
      <c r="C34" s="70"/>
      <c r="D34" s="71"/>
      <c r="E34" s="72"/>
      <c r="F34" s="73"/>
      <c r="G34" s="79">
        <f>D34*F34</f>
        <v>0</v>
      </c>
      <c r="H34" s="79"/>
      <c r="I34" s="79"/>
      <c r="J34" s="79"/>
      <c r="K34" s="80"/>
    </row>
    <row r="35" spans="1:11" ht="36" customHeight="1" thickBot="1" x14ac:dyDescent="0.3">
      <c r="A35" s="50"/>
      <c r="B35" s="51" t="s">
        <v>24</v>
      </c>
      <c r="C35" s="11"/>
      <c r="D35" s="11"/>
      <c r="E35" s="11"/>
      <c r="F35" s="12"/>
      <c r="G35" s="6">
        <f>G33+G28+G25+G23+G20+G16+G9+G7</f>
        <v>0</v>
      </c>
      <c r="H35" s="7">
        <f>H33+H30+H28+H25+H23+H20+H16+H9+H7</f>
        <v>0</v>
      </c>
      <c r="I35" s="7">
        <f>I7+I9+I16+I20+I23+I23+I23+I23+I25+I28+I30+I33</f>
        <v>0</v>
      </c>
      <c r="J35" s="7">
        <f>J33+J30+J28+J25+J23+J20+J16+J9+J7</f>
        <v>0</v>
      </c>
      <c r="K35" s="8">
        <f>K33+K30+K28+K25+K23+K20+K16+K9+K7</f>
        <v>0</v>
      </c>
    </row>
  </sheetData>
  <sheetProtection formatCells="0"/>
  <mergeCells count="3">
    <mergeCell ref="E5:E6"/>
    <mergeCell ref="E1:K1"/>
    <mergeCell ref="E2:K2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81DF-7728-448D-83FF-C669C6FE2101}">
  <sheetPr>
    <pageSetUpPr fitToPage="1"/>
  </sheetPr>
  <dimension ref="A1:Q35"/>
  <sheetViews>
    <sheetView view="pageBreakPreview" zoomScale="112" zoomScaleNormal="100" zoomScaleSheetLayoutView="112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C27" sqref="C27"/>
    </sheetView>
  </sheetViews>
  <sheetFormatPr defaultRowHeight="15" x14ac:dyDescent="0.25"/>
  <cols>
    <col min="1" max="1" width="5" customWidth="1"/>
    <col min="2" max="2" width="47.85546875" customWidth="1"/>
    <col min="3" max="3" width="23.28515625" customWidth="1"/>
    <col min="4" max="4" width="12.7109375" customWidth="1"/>
    <col min="5" max="5" width="10.28515625" customWidth="1"/>
    <col min="6" max="6" width="17.42578125" customWidth="1"/>
    <col min="7" max="7" width="18.85546875" customWidth="1"/>
    <col min="8" max="9" width="18.7109375" customWidth="1"/>
    <col min="10" max="10" width="17.28515625" customWidth="1"/>
    <col min="11" max="11" width="17.42578125" customWidth="1"/>
  </cols>
  <sheetData>
    <row r="1" spans="1:17" ht="22.5" customHeight="1" thickBot="1" x14ac:dyDescent="0.35">
      <c r="B1" s="20" t="s">
        <v>22</v>
      </c>
      <c r="C1" s="15"/>
      <c r="D1" s="16"/>
      <c r="E1" s="28"/>
      <c r="F1" s="29"/>
      <c r="G1" s="29"/>
      <c r="H1" s="29"/>
      <c r="I1" s="29"/>
      <c r="J1" s="29"/>
      <c r="K1" s="30"/>
    </row>
    <row r="2" spans="1:17" ht="22.5" customHeight="1" thickBot="1" x14ac:dyDescent="0.35">
      <c r="B2" s="20" t="s">
        <v>0</v>
      </c>
      <c r="C2" s="15"/>
      <c r="D2" s="16"/>
      <c r="E2" s="31"/>
      <c r="F2" s="31"/>
      <c r="G2" s="31"/>
      <c r="H2" s="31"/>
      <c r="I2" s="31"/>
      <c r="J2" s="31"/>
      <c r="K2" s="32"/>
    </row>
    <row r="3" spans="1:17" ht="20.25" x14ac:dyDescent="0.3">
      <c r="A3" s="21" t="s">
        <v>23</v>
      </c>
      <c r="B3" s="22"/>
      <c r="C3" s="3"/>
      <c r="D3" s="3"/>
      <c r="E3" s="3"/>
      <c r="F3" s="3"/>
      <c r="G3" s="3"/>
      <c r="H3" s="3"/>
      <c r="I3" s="3"/>
      <c r="J3" s="3"/>
      <c r="K3" s="3"/>
    </row>
    <row r="4" spans="1:17" ht="21" thickBot="1" x14ac:dyDescent="0.35">
      <c r="A4" s="22" t="s">
        <v>1</v>
      </c>
      <c r="B4" s="22"/>
      <c r="C4" s="3"/>
      <c r="D4" s="3"/>
      <c r="E4" s="3"/>
      <c r="F4" s="4"/>
      <c r="G4" s="4"/>
      <c r="H4" s="4"/>
      <c r="I4" s="4"/>
      <c r="J4" s="4"/>
      <c r="K4" s="4"/>
    </row>
    <row r="5" spans="1:17" ht="135" customHeight="1" x14ac:dyDescent="0.25">
      <c r="A5" s="83" t="s">
        <v>2</v>
      </c>
      <c r="B5" s="84" t="s">
        <v>3</v>
      </c>
      <c r="C5" s="23" t="s">
        <v>55</v>
      </c>
      <c r="D5" s="85" t="s">
        <v>57</v>
      </c>
      <c r="E5" s="33" t="s">
        <v>14</v>
      </c>
      <c r="F5" s="33" t="s">
        <v>7</v>
      </c>
      <c r="G5" s="33" t="s">
        <v>8</v>
      </c>
      <c r="H5" s="33" t="s">
        <v>9</v>
      </c>
      <c r="I5" s="17"/>
      <c r="J5" s="18" t="s">
        <v>10</v>
      </c>
      <c r="K5" s="19"/>
    </row>
    <row r="6" spans="1:17" ht="15.75" thickBot="1" x14ac:dyDescent="0.3">
      <c r="A6" s="86"/>
      <c r="B6" s="87" t="s">
        <v>4</v>
      </c>
      <c r="C6" s="88" t="s">
        <v>5</v>
      </c>
      <c r="D6" s="89"/>
      <c r="E6" s="34"/>
      <c r="F6" s="34"/>
      <c r="G6" s="34"/>
      <c r="H6" s="34"/>
      <c r="I6" s="24" t="s">
        <v>11</v>
      </c>
      <c r="J6" s="90" t="s">
        <v>12</v>
      </c>
      <c r="K6" s="91" t="s">
        <v>54</v>
      </c>
    </row>
    <row r="7" spans="1:17" s="1" customFormat="1" ht="30.75" customHeight="1" thickBot="1" x14ac:dyDescent="0.3">
      <c r="A7" s="35" t="s">
        <v>39</v>
      </c>
      <c r="B7" s="36" t="s">
        <v>13</v>
      </c>
      <c r="C7" s="25"/>
      <c r="D7" s="25"/>
      <c r="E7" s="25"/>
      <c r="F7" s="25"/>
      <c r="G7" s="26">
        <f>G8</f>
        <v>100000</v>
      </c>
      <c r="H7" s="26">
        <f>H8</f>
        <v>80000</v>
      </c>
      <c r="I7" s="26">
        <f>I8</f>
        <v>0</v>
      </c>
      <c r="J7" s="26">
        <f>J8</f>
        <v>0</v>
      </c>
      <c r="K7" s="27">
        <f>K8</f>
        <v>20000</v>
      </c>
    </row>
    <row r="8" spans="1:17" s="1" customFormat="1" ht="32.25" customHeight="1" thickBot="1" x14ac:dyDescent="0.3">
      <c r="A8" s="37"/>
      <c r="B8" s="38" t="s">
        <v>51</v>
      </c>
      <c r="C8" s="92" t="s">
        <v>59</v>
      </c>
      <c r="D8" s="93">
        <v>10000</v>
      </c>
      <c r="E8" s="94" t="s">
        <v>56</v>
      </c>
      <c r="F8" s="95">
        <v>10</v>
      </c>
      <c r="G8" s="96">
        <f>D8*F8</f>
        <v>100000</v>
      </c>
      <c r="H8" s="96">
        <v>80000</v>
      </c>
      <c r="I8" s="96">
        <v>0</v>
      </c>
      <c r="J8" s="96">
        <v>0</v>
      </c>
      <c r="K8" s="97">
        <v>20000</v>
      </c>
      <c r="O8" s="13"/>
    </row>
    <row r="9" spans="1:17" s="2" customFormat="1" ht="30.75" customHeight="1" thickBot="1" x14ac:dyDescent="0.3">
      <c r="A9" s="39" t="s">
        <v>38</v>
      </c>
      <c r="B9" s="40" t="s">
        <v>15</v>
      </c>
      <c r="C9" s="9"/>
      <c r="D9" s="9"/>
      <c r="E9" s="9"/>
      <c r="F9" s="9"/>
      <c r="G9" s="6">
        <f>G11+G10+G12+G13+G14+G15</f>
        <v>12740</v>
      </c>
      <c r="H9" s="7">
        <f>H11+H10+H12+H13+H14+H15</f>
        <v>10240</v>
      </c>
      <c r="I9" s="7">
        <f>I10+I11+I12+I13+I14+I15</f>
        <v>2000</v>
      </c>
      <c r="J9" s="7">
        <f>J11+J10+J12+J13+J14+J15</f>
        <v>0</v>
      </c>
      <c r="K9" s="8">
        <f>K11+K10+K12+K13+K14+K15</f>
        <v>500</v>
      </c>
    </row>
    <row r="10" spans="1:17" s="1" customFormat="1" ht="26.25" customHeight="1" x14ac:dyDescent="0.25">
      <c r="A10" s="41"/>
      <c r="B10" s="38" t="s">
        <v>44</v>
      </c>
      <c r="C10" s="98" t="s">
        <v>58</v>
      </c>
      <c r="D10" s="93">
        <v>700</v>
      </c>
      <c r="E10" s="94" t="s">
        <v>56</v>
      </c>
      <c r="F10" s="95">
        <v>10</v>
      </c>
      <c r="G10" s="96">
        <f>D10*F10</f>
        <v>7000</v>
      </c>
      <c r="H10" s="96">
        <v>7000</v>
      </c>
      <c r="I10" s="96">
        <v>0</v>
      </c>
      <c r="J10" s="96">
        <v>0</v>
      </c>
      <c r="K10" s="97">
        <v>0</v>
      </c>
      <c r="P10" s="13"/>
    </row>
    <row r="11" spans="1:17" s="1" customFormat="1" ht="45" customHeight="1" x14ac:dyDescent="0.25">
      <c r="A11" s="41"/>
      <c r="B11" s="42" t="s">
        <v>41</v>
      </c>
      <c r="C11" s="99" t="s">
        <v>60</v>
      </c>
      <c r="D11" s="100">
        <v>150</v>
      </c>
      <c r="E11" s="101" t="s">
        <v>56</v>
      </c>
      <c r="F11" s="102">
        <v>10</v>
      </c>
      <c r="G11" s="103">
        <f>D11*F11</f>
        <v>1500</v>
      </c>
      <c r="H11" s="103">
        <v>1000</v>
      </c>
      <c r="I11" s="103">
        <v>0</v>
      </c>
      <c r="J11" s="103">
        <v>0</v>
      </c>
      <c r="K11" s="104">
        <v>500</v>
      </c>
    </row>
    <row r="12" spans="1:17" s="1" customFormat="1" ht="30.75" customHeight="1" x14ac:dyDescent="0.25">
      <c r="A12" s="41"/>
      <c r="B12" s="42" t="s">
        <v>45</v>
      </c>
      <c r="C12" s="105"/>
      <c r="D12" s="102">
        <v>0</v>
      </c>
      <c r="E12" s="106"/>
      <c r="F12" s="102">
        <v>0</v>
      </c>
      <c r="G12" s="103">
        <f>D12*F12</f>
        <v>0</v>
      </c>
      <c r="H12" s="103"/>
      <c r="I12" s="103">
        <v>0</v>
      </c>
      <c r="J12" s="103">
        <v>0</v>
      </c>
      <c r="K12" s="104">
        <v>0</v>
      </c>
      <c r="Q12" s="13"/>
    </row>
    <row r="13" spans="1:17" s="1" customFormat="1" ht="30.75" customHeight="1" x14ac:dyDescent="0.25">
      <c r="A13" s="37"/>
      <c r="B13" s="42" t="s">
        <v>42</v>
      </c>
      <c r="C13" s="105" t="s">
        <v>65</v>
      </c>
      <c r="D13" s="100">
        <v>200</v>
      </c>
      <c r="E13" s="106" t="s">
        <v>64</v>
      </c>
      <c r="F13" s="102">
        <v>10</v>
      </c>
      <c r="G13" s="103">
        <f>D13*F13</f>
        <v>2000</v>
      </c>
      <c r="H13" s="103">
        <v>0</v>
      </c>
      <c r="I13" s="103">
        <v>2000</v>
      </c>
      <c r="J13" s="103">
        <v>0</v>
      </c>
      <c r="K13" s="104">
        <v>0</v>
      </c>
    </row>
    <row r="14" spans="1:17" s="1" customFormat="1" ht="30.75" customHeight="1" x14ac:dyDescent="0.25">
      <c r="A14" s="41"/>
      <c r="B14" s="42" t="s">
        <v>43</v>
      </c>
      <c r="C14" s="105" t="s">
        <v>62</v>
      </c>
      <c r="D14" s="100">
        <v>12</v>
      </c>
      <c r="E14" s="101" t="s">
        <v>61</v>
      </c>
      <c r="F14" s="102">
        <v>150</v>
      </c>
      <c r="G14" s="103">
        <f>D14*F14</f>
        <v>1800</v>
      </c>
      <c r="H14" s="103">
        <v>1800</v>
      </c>
      <c r="I14" s="103">
        <v>0</v>
      </c>
      <c r="J14" s="103">
        <v>0</v>
      </c>
      <c r="K14" s="104">
        <v>0</v>
      </c>
    </row>
    <row r="15" spans="1:17" s="1" customFormat="1" ht="30.75" customHeight="1" thickBot="1" x14ac:dyDescent="0.3">
      <c r="A15" s="41"/>
      <c r="B15" s="43" t="s">
        <v>46</v>
      </c>
      <c r="C15" s="107" t="s">
        <v>63</v>
      </c>
      <c r="D15" s="108">
        <v>220</v>
      </c>
      <c r="E15" s="109" t="s">
        <v>61</v>
      </c>
      <c r="F15" s="110">
        <v>2</v>
      </c>
      <c r="G15" s="111">
        <f t="shared" ref="G15" si="0">D15*F15</f>
        <v>440</v>
      </c>
      <c r="H15" s="111">
        <v>440</v>
      </c>
      <c r="I15" s="111">
        <v>0</v>
      </c>
      <c r="J15" s="111">
        <v>0</v>
      </c>
      <c r="K15" s="112">
        <v>0</v>
      </c>
    </row>
    <row r="16" spans="1:17" s="2" customFormat="1" ht="36.75" customHeight="1" thickBot="1" x14ac:dyDescent="0.3">
      <c r="A16" s="39" t="s">
        <v>37</v>
      </c>
      <c r="B16" s="44" t="s">
        <v>16</v>
      </c>
      <c r="C16" s="9"/>
      <c r="D16" s="9"/>
      <c r="E16" s="9"/>
      <c r="F16" s="10"/>
      <c r="G16" s="6">
        <f>G17+G18+G19</f>
        <v>1455</v>
      </c>
      <c r="H16" s="7">
        <f>H17+H18+H19</f>
        <v>1455</v>
      </c>
      <c r="I16" s="7">
        <f>I17+I18+I19</f>
        <v>0</v>
      </c>
      <c r="J16" s="7">
        <f>J17+J18+J19</f>
        <v>0</v>
      </c>
      <c r="K16" s="8">
        <f>K17+K18+K19</f>
        <v>0</v>
      </c>
    </row>
    <row r="17" spans="1:12" s="1" customFormat="1" ht="30.75" customHeight="1" x14ac:dyDescent="0.25">
      <c r="A17" s="41"/>
      <c r="B17" s="45" t="s">
        <v>47</v>
      </c>
      <c r="C17" s="113" t="s">
        <v>67</v>
      </c>
      <c r="D17" s="93">
        <v>150</v>
      </c>
      <c r="E17" s="94" t="s">
        <v>66</v>
      </c>
      <c r="F17" s="95">
        <v>4</v>
      </c>
      <c r="G17" s="96">
        <f>D17*F17</f>
        <v>600</v>
      </c>
      <c r="H17" s="96">
        <v>600</v>
      </c>
      <c r="I17" s="96">
        <v>0</v>
      </c>
      <c r="J17" s="96">
        <v>0</v>
      </c>
      <c r="K17" s="97">
        <v>0</v>
      </c>
    </row>
    <row r="18" spans="1:12" s="1" customFormat="1" ht="30.75" customHeight="1" x14ac:dyDescent="0.25">
      <c r="A18" s="41"/>
      <c r="B18" s="42" t="s">
        <v>49</v>
      </c>
      <c r="C18" s="114" t="s">
        <v>68</v>
      </c>
      <c r="D18" s="100">
        <v>230</v>
      </c>
      <c r="E18" s="106" t="s">
        <v>61</v>
      </c>
      <c r="F18" s="102">
        <v>1</v>
      </c>
      <c r="G18" s="103">
        <f>D18*F18</f>
        <v>230</v>
      </c>
      <c r="H18" s="103">
        <v>230</v>
      </c>
      <c r="I18" s="103">
        <v>0</v>
      </c>
      <c r="J18" s="103">
        <v>0</v>
      </c>
      <c r="K18" s="104">
        <v>0</v>
      </c>
    </row>
    <row r="19" spans="1:12" s="1" customFormat="1" ht="30.75" customHeight="1" thickBot="1" x14ac:dyDescent="0.3">
      <c r="A19" s="37"/>
      <c r="B19" s="42" t="s">
        <v>48</v>
      </c>
      <c r="C19" s="114" t="s">
        <v>69</v>
      </c>
      <c r="D19" s="100">
        <v>625</v>
      </c>
      <c r="E19" s="106" t="s">
        <v>66</v>
      </c>
      <c r="F19" s="102">
        <v>1</v>
      </c>
      <c r="G19" s="103">
        <f>D19*F19</f>
        <v>625</v>
      </c>
      <c r="H19" s="103">
        <v>625</v>
      </c>
      <c r="I19" s="103">
        <v>0</v>
      </c>
      <c r="J19" s="103">
        <v>0</v>
      </c>
      <c r="K19" s="104">
        <v>0</v>
      </c>
    </row>
    <row r="20" spans="1:12" s="2" customFormat="1" ht="30.75" customHeight="1" thickBot="1" x14ac:dyDescent="0.3">
      <c r="A20" s="39" t="s">
        <v>31</v>
      </c>
      <c r="B20" s="44" t="s">
        <v>17</v>
      </c>
      <c r="C20" s="9"/>
      <c r="D20" s="9"/>
      <c r="E20" s="9"/>
      <c r="F20" s="10"/>
      <c r="G20" s="6">
        <f>G21+G22</f>
        <v>2280</v>
      </c>
      <c r="H20" s="7">
        <f>H21+H22</f>
        <v>2080</v>
      </c>
      <c r="I20" s="7">
        <f>I21+I22</f>
        <v>0</v>
      </c>
      <c r="J20" s="7">
        <f>J21+J22</f>
        <v>0</v>
      </c>
      <c r="K20" s="8">
        <f>K21+K22</f>
        <v>200</v>
      </c>
    </row>
    <row r="21" spans="1:12" s="1" customFormat="1" ht="26.25" customHeight="1" x14ac:dyDescent="0.25">
      <c r="A21" s="41"/>
      <c r="B21" s="45" t="s">
        <v>52</v>
      </c>
      <c r="C21" s="113" t="s">
        <v>70</v>
      </c>
      <c r="D21" s="93">
        <v>360</v>
      </c>
      <c r="E21" s="94" t="s">
        <v>61</v>
      </c>
      <c r="F21" s="95">
        <v>3</v>
      </c>
      <c r="G21" s="96">
        <f>D21*F21</f>
        <v>1080</v>
      </c>
      <c r="H21" s="96">
        <v>1080</v>
      </c>
      <c r="I21" s="96">
        <v>0</v>
      </c>
      <c r="J21" s="96">
        <v>0</v>
      </c>
      <c r="K21" s="97">
        <v>0</v>
      </c>
    </row>
    <row r="22" spans="1:12" s="1" customFormat="1" ht="26.25" customHeight="1" thickBot="1" x14ac:dyDescent="0.3">
      <c r="A22" s="41"/>
      <c r="B22" s="42" t="s">
        <v>50</v>
      </c>
      <c r="C22" s="114" t="s">
        <v>71</v>
      </c>
      <c r="D22" s="100">
        <v>1200</v>
      </c>
      <c r="E22" s="101" t="s">
        <v>66</v>
      </c>
      <c r="F22" s="102">
        <v>1</v>
      </c>
      <c r="G22" s="103">
        <f>D22*F22</f>
        <v>1200</v>
      </c>
      <c r="H22" s="103">
        <v>1000</v>
      </c>
      <c r="I22" s="103">
        <v>0</v>
      </c>
      <c r="J22" s="103">
        <v>0</v>
      </c>
      <c r="K22" s="104">
        <v>200</v>
      </c>
    </row>
    <row r="23" spans="1:12" s="2" customFormat="1" ht="30.75" customHeight="1" thickBot="1" x14ac:dyDescent="0.3">
      <c r="A23" s="39" t="s">
        <v>32</v>
      </c>
      <c r="B23" s="44" t="s">
        <v>18</v>
      </c>
      <c r="C23" s="5"/>
      <c r="D23" s="5"/>
      <c r="E23" s="5"/>
      <c r="F23" s="14"/>
      <c r="G23" s="6">
        <f>G24</f>
        <v>150</v>
      </c>
      <c r="H23" s="7">
        <f>H24</f>
        <v>0</v>
      </c>
      <c r="I23" s="7">
        <f>I24</f>
        <v>0</v>
      </c>
      <c r="J23" s="7">
        <f>J24</f>
        <v>0</v>
      </c>
      <c r="K23" s="8">
        <f>K24</f>
        <v>150</v>
      </c>
    </row>
    <row r="24" spans="1:12" s="1" customFormat="1" ht="30.75" customHeight="1" thickBot="1" x14ac:dyDescent="0.3">
      <c r="A24" s="46"/>
      <c r="B24" s="47" t="s">
        <v>25</v>
      </c>
      <c r="C24" s="115" t="s">
        <v>72</v>
      </c>
      <c r="D24" s="116">
        <v>150</v>
      </c>
      <c r="E24" s="117" t="s">
        <v>66</v>
      </c>
      <c r="F24" s="118">
        <v>1</v>
      </c>
      <c r="G24" s="119">
        <f>D24*F24</f>
        <v>150</v>
      </c>
      <c r="H24" s="119">
        <v>0</v>
      </c>
      <c r="I24" s="119">
        <v>0</v>
      </c>
      <c r="J24" s="119">
        <v>0</v>
      </c>
      <c r="K24" s="120">
        <v>150</v>
      </c>
    </row>
    <row r="25" spans="1:12" s="2" customFormat="1" ht="33.75" customHeight="1" thickBot="1" x14ac:dyDescent="0.3">
      <c r="A25" s="39" t="s">
        <v>33</v>
      </c>
      <c r="B25" s="44" t="s">
        <v>40</v>
      </c>
      <c r="C25" s="5"/>
      <c r="D25" s="5"/>
      <c r="E25" s="5"/>
      <c r="F25" s="14"/>
      <c r="G25" s="6">
        <f>G27+G26</f>
        <v>0</v>
      </c>
      <c r="H25" s="7">
        <f>H27+H26</f>
        <v>0</v>
      </c>
      <c r="I25" s="7">
        <f>I26+I27</f>
        <v>0</v>
      </c>
      <c r="J25" s="7">
        <f>J27+J26</f>
        <v>0</v>
      </c>
      <c r="K25" s="8">
        <f>K27+K26</f>
        <v>0</v>
      </c>
    </row>
    <row r="26" spans="1:12" s="1" customFormat="1" ht="36" customHeight="1" x14ac:dyDescent="0.25">
      <c r="A26" s="48"/>
      <c r="B26" s="47" t="s">
        <v>26</v>
      </c>
      <c r="C26" s="113"/>
      <c r="D26" s="93">
        <v>0</v>
      </c>
      <c r="E26" s="94"/>
      <c r="F26" s="95">
        <v>0</v>
      </c>
      <c r="G26" s="96">
        <v>0</v>
      </c>
      <c r="H26" s="96">
        <v>0</v>
      </c>
      <c r="I26" s="96">
        <v>0</v>
      </c>
      <c r="J26" s="96">
        <v>0</v>
      </c>
      <c r="K26" s="97">
        <v>0</v>
      </c>
    </row>
    <row r="27" spans="1:12" s="1" customFormat="1" ht="36" customHeight="1" thickBot="1" x14ac:dyDescent="0.3">
      <c r="A27" s="46"/>
      <c r="B27" s="47" t="s">
        <v>53</v>
      </c>
      <c r="C27" s="121"/>
      <c r="D27" s="108">
        <v>0</v>
      </c>
      <c r="E27" s="122"/>
      <c r="F27" s="110">
        <v>0</v>
      </c>
      <c r="G27" s="111">
        <v>0</v>
      </c>
      <c r="H27" s="111">
        <v>0</v>
      </c>
      <c r="I27" s="111">
        <v>0</v>
      </c>
      <c r="J27" s="111">
        <v>0</v>
      </c>
      <c r="K27" s="112">
        <v>0</v>
      </c>
    </row>
    <row r="28" spans="1:12" s="2" customFormat="1" ht="30.75" customHeight="1" thickBot="1" x14ac:dyDescent="0.3">
      <c r="A28" s="39" t="s">
        <v>34</v>
      </c>
      <c r="B28" s="40" t="s">
        <v>19</v>
      </c>
      <c r="C28" s="9"/>
      <c r="D28" s="9"/>
      <c r="E28" s="9"/>
      <c r="F28" s="10"/>
      <c r="G28" s="6">
        <f>G29</f>
        <v>1500</v>
      </c>
      <c r="H28" s="7">
        <f>H29</f>
        <v>1500</v>
      </c>
      <c r="I28" s="7">
        <f>I29</f>
        <v>0</v>
      </c>
      <c r="J28" s="7">
        <f>J29</f>
        <v>0</v>
      </c>
      <c r="K28" s="8">
        <f>K29</f>
        <v>0</v>
      </c>
    </row>
    <row r="29" spans="1:12" s="1" customFormat="1" ht="37.5" customHeight="1" thickBot="1" x14ac:dyDescent="0.3">
      <c r="A29" s="46"/>
      <c r="B29" s="47" t="s">
        <v>27</v>
      </c>
      <c r="C29" s="115" t="s">
        <v>73</v>
      </c>
      <c r="D29" s="116">
        <v>150</v>
      </c>
      <c r="E29" s="117" t="s">
        <v>56</v>
      </c>
      <c r="F29" s="118">
        <v>10</v>
      </c>
      <c r="G29" s="123">
        <f>D29*F29</f>
        <v>1500</v>
      </c>
      <c r="H29" s="123">
        <v>1500</v>
      </c>
      <c r="I29" s="123">
        <v>0</v>
      </c>
      <c r="J29" s="123">
        <v>0</v>
      </c>
      <c r="K29" s="124">
        <v>0</v>
      </c>
    </row>
    <row r="30" spans="1:12" s="2" customFormat="1" ht="30.75" customHeight="1" thickBot="1" x14ac:dyDescent="0.3">
      <c r="A30" s="39" t="s">
        <v>35</v>
      </c>
      <c r="B30" s="40" t="s">
        <v>20</v>
      </c>
      <c r="C30" s="9"/>
      <c r="D30" s="9"/>
      <c r="E30" s="9"/>
      <c r="F30" s="10"/>
      <c r="G30" s="6">
        <f>G32+G31</f>
        <v>14000</v>
      </c>
      <c r="H30" s="7">
        <f>H32+H31</f>
        <v>0</v>
      </c>
      <c r="I30" s="7">
        <f>I31+I32</f>
        <v>14000</v>
      </c>
      <c r="J30" s="7">
        <f>J32+J31</f>
        <v>0</v>
      </c>
      <c r="K30" s="8">
        <f>K32+K31</f>
        <v>0</v>
      </c>
    </row>
    <row r="31" spans="1:12" s="1" customFormat="1" ht="30" customHeight="1" x14ac:dyDescent="0.25">
      <c r="A31" s="37"/>
      <c r="B31" s="38" t="s">
        <v>28</v>
      </c>
      <c r="C31" s="125" t="s">
        <v>74</v>
      </c>
      <c r="D31" s="93">
        <v>200</v>
      </c>
      <c r="E31" s="94" t="s">
        <v>56</v>
      </c>
      <c r="F31" s="95">
        <v>10</v>
      </c>
      <c r="G31" s="96">
        <f>D31*F31</f>
        <v>2000</v>
      </c>
      <c r="H31" s="96">
        <v>0</v>
      </c>
      <c r="I31" s="96">
        <v>2000</v>
      </c>
      <c r="J31" s="96">
        <v>0</v>
      </c>
      <c r="K31" s="97">
        <v>0</v>
      </c>
    </row>
    <row r="32" spans="1:12" s="1" customFormat="1" ht="28.5" customHeight="1" thickBot="1" x14ac:dyDescent="0.3">
      <c r="A32" s="46"/>
      <c r="B32" s="49" t="s">
        <v>29</v>
      </c>
      <c r="C32" s="126" t="s">
        <v>75</v>
      </c>
      <c r="D32" s="108">
        <v>1000</v>
      </c>
      <c r="E32" s="122" t="s">
        <v>56</v>
      </c>
      <c r="F32" s="110">
        <v>12</v>
      </c>
      <c r="G32" s="127">
        <f>D32*F32</f>
        <v>12000</v>
      </c>
      <c r="H32" s="127">
        <v>0</v>
      </c>
      <c r="I32" s="127">
        <v>12000</v>
      </c>
      <c r="J32" s="127">
        <v>0</v>
      </c>
      <c r="K32" s="128">
        <v>0</v>
      </c>
      <c r="L32" s="1">
        <v>0</v>
      </c>
    </row>
    <row r="33" spans="1:11" s="2" customFormat="1" ht="30.75" customHeight="1" thickBot="1" x14ac:dyDescent="0.3">
      <c r="A33" s="39" t="s">
        <v>36</v>
      </c>
      <c r="B33" s="40" t="s">
        <v>21</v>
      </c>
      <c r="C33" s="9"/>
      <c r="D33" s="9"/>
      <c r="E33" s="9"/>
      <c r="F33" s="10"/>
      <c r="G33" s="6">
        <f>G34</f>
        <v>3000</v>
      </c>
      <c r="H33" s="7">
        <f>H34</f>
        <v>3000</v>
      </c>
      <c r="I33" s="7">
        <f>I34</f>
        <v>0</v>
      </c>
      <c r="J33" s="7">
        <f>J34</f>
        <v>0</v>
      </c>
      <c r="K33" s="8">
        <f>K34</f>
        <v>0</v>
      </c>
    </row>
    <row r="34" spans="1:11" s="1" customFormat="1" ht="30.75" customHeight="1" thickBot="1" x14ac:dyDescent="0.3">
      <c r="A34" s="46"/>
      <c r="B34" s="47" t="s">
        <v>30</v>
      </c>
      <c r="C34" s="115" t="s">
        <v>77</v>
      </c>
      <c r="D34" s="116">
        <v>1500</v>
      </c>
      <c r="E34" s="117" t="s">
        <v>76</v>
      </c>
      <c r="F34" s="118">
        <v>2</v>
      </c>
      <c r="G34" s="123">
        <f>D34*F34</f>
        <v>3000</v>
      </c>
      <c r="H34" s="123">
        <v>3000</v>
      </c>
      <c r="I34" s="123">
        <v>0</v>
      </c>
      <c r="J34" s="123">
        <v>0</v>
      </c>
      <c r="K34" s="124">
        <v>0</v>
      </c>
    </row>
    <row r="35" spans="1:11" ht="36" customHeight="1" thickBot="1" x14ac:dyDescent="0.3">
      <c r="A35" s="50"/>
      <c r="B35" s="51" t="s">
        <v>24</v>
      </c>
      <c r="C35" s="11"/>
      <c r="D35" s="11"/>
      <c r="E35" s="11"/>
      <c r="F35" s="12"/>
      <c r="G35" s="6">
        <f>G33+G28+G25+G23+G20+G16+G9+G7</f>
        <v>121125</v>
      </c>
      <c r="H35" s="7">
        <f>H33+H30+H28+H25+H23+H20+H16+H9+H7</f>
        <v>98275</v>
      </c>
      <c r="I35" s="7">
        <f>I7+I9+I16+I20+I23+I23+I23+I23+I25+I28+I30+I33</f>
        <v>16000</v>
      </c>
      <c r="J35" s="7">
        <f>J33+J30+J28+J25+J23+J20+J16+J9+J7</f>
        <v>0</v>
      </c>
      <c r="K35" s="8">
        <f>K33+K30+K28+K25+K23+K20+K16+K9+K7</f>
        <v>20850</v>
      </c>
    </row>
  </sheetData>
  <sheetProtection algorithmName="SHA-512" hashValue="Nw4ZHfgzoX2Ieo8kXJEmmOXYki7CFO8BNUZMJNVrMXnaMfKoMvgv2riwPJQyqlVqTKQzS6XB9d3/+TB2v2AtTw==" saltValue="pZaUBC6TUgaVs2alEyeuog==" spinCount="100000" sheet="1" formatCells="0"/>
  <mergeCells count="7">
    <mergeCell ref="E1:K1"/>
    <mergeCell ref="E2:K2"/>
    <mergeCell ref="D5:D6"/>
    <mergeCell ref="E5:E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Instrukcja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Czyżewska</dc:creator>
  <cp:lastModifiedBy>Barbara Czyżewska</cp:lastModifiedBy>
  <cp:lastPrinted>2024-04-25T09:54:06Z</cp:lastPrinted>
  <dcterms:created xsi:type="dcterms:W3CDTF">2024-04-24T11:07:15Z</dcterms:created>
  <dcterms:modified xsi:type="dcterms:W3CDTF">2024-04-25T09:56:07Z</dcterms:modified>
</cp:coreProperties>
</file>